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Graziella\Desktop\EEA 2017\2ND CALL_YEAR 2021\"/>
    </mc:Choice>
  </mc:AlternateContent>
  <xr:revisionPtr revIDLastSave="0" documentId="8_{707327C0-0298-40EE-AB04-D8F102599470}" xr6:coauthVersionLast="46" xr6:coauthVersionMax="46" xr10:uidLastSave="{00000000-0000-0000-0000-000000000000}"/>
  <bookViews>
    <workbookView xWindow="-110" yWindow="-110" windowWidth="19420" windowHeight="10420" xr2:uid="{A59BE53F-1214-45F7-970D-96E040DEA84C}"/>
  </bookViews>
  <sheets>
    <sheet name="Staff Costs Calculator Templa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2" l="1"/>
  <c r="C29" i="2" s="1"/>
  <c r="E29" i="2" s="1"/>
  <c r="E14" i="2"/>
  <c r="F13" i="2"/>
  <c r="E33" i="2" s="1"/>
  <c r="D18" i="2" l="1"/>
  <c r="E18" i="2" s="1"/>
  <c r="E16" i="2"/>
  <c r="B32" i="2"/>
  <c r="C32" i="2" s="1"/>
  <c r="E32" i="2" s="1"/>
  <c r="E35" i="2" s="1"/>
  <c r="E20" i="2" l="1"/>
  <c r="E38" i="2" s="1"/>
  <c r="E40" i="2" s="1"/>
  <c r="E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Graziella Schiavone</author>
    <author>USER</author>
  </authors>
  <commentList>
    <comment ref="C6" authorId="0" shapeId="0" xr:uid="{DE7F9E7B-2164-4B45-A5AA-233164919E1F}">
      <text>
        <r>
          <rPr>
            <b/>
            <sz val="9"/>
            <color indexed="81"/>
            <rFont val="Tahoma"/>
            <charset val="1"/>
          </rPr>
          <t xml:space="preserve">GS:
</t>
        </r>
        <r>
          <rPr>
            <sz val="9"/>
            <color indexed="81"/>
            <rFont val="Tahoma"/>
            <charset val="1"/>
          </rPr>
          <t xml:space="preserve">
To change depending on the year/period of reporting</t>
        </r>
      </text>
    </comment>
    <comment ref="E13" authorId="1" shapeId="0" xr:uid="{4D31ABF0-9D65-4B57-A7F3-A529A03EB4A3}">
      <text>
        <r>
          <rPr>
            <b/>
            <sz val="9"/>
            <color indexed="81"/>
            <rFont val="Tahoma"/>
            <family val="2"/>
          </rPr>
          <t>GS:</t>
        </r>
        <r>
          <rPr>
            <sz val="9"/>
            <color indexed="81"/>
            <rFont val="Tahoma"/>
            <family val="2"/>
          </rPr>
          <t xml:space="preserve">
Working Hours denoted should be based on the employment status of the person</t>
        </r>
      </text>
    </comment>
    <comment ref="E16" authorId="1" shapeId="0" xr:uid="{A000C054-1DD8-433E-855A-06999706B5A1}">
      <text>
        <r>
          <rPr>
            <b/>
            <sz val="9"/>
            <color indexed="81"/>
            <rFont val="Tahoma"/>
            <family val="2"/>
          </rPr>
          <t>GS:</t>
        </r>
        <r>
          <rPr>
            <sz val="9"/>
            <color indexed="81"/>
            <rFont val="Tahoma"/>
            <family val="2"/>
          </rPr>
          <t xml:space="preserve">
Vacation Hours denoted should be based on the employment status of the person</t>
        </r>
      </text>
    </comment>
    <comment ref="C18" authorId="0" shapeId="0" xr:uid="{2FD704A3-3DDE-4E85-A868-979B37907982}">
      <text>
        <r>
          <rPr>
            <b/>
            <sz val="9"/>
            <color indexed="81"/>
            <rFont val="Tahoma"/>
            <charset val="1"/>
          </rPr>
          <t>GS:</t>
        </r>
        <r>
          <rPr>
            <sz val="9"/>
            <color indexed="81"/>
            <rFont val="Tahoma"/>
            <charset val="1"/>
          </rPr>
          <t xml:space="preserve">
To change depending on public holidays for the year in question </t>
        </r>
      </text>
    </comment>
    <comment ref="D18" authorId="0" shapeId="0" xr:uid="{3A8DA20F-B0C1-43D0-BF43-EECD13E8F02B}">
      <text>
        <r>
          <rPr>
            <b/>
            <sz val="9"/>
            <color indexed="81"/>
            <rFont val="Tahoma"/>
            <charset val="1"/>
          </rPr>
          <t>GS:</t>
        </r>
        <r>
          <rPr>
            <sz val="9"/>
            <color indexed="81"/>
            <rFont val="Tahoma"/>
            <charset val="1"/>
          </rPr>
          <t xml:space="preserve">
Hours denoted should be based on the employment status of the person</t>
        </r>
      </text>
    </comment>
    <comment ref="C29" authorId="1" shapeId="0" xr:uid="{E2055153-25BE-40CF-8A9A-5634E5A80960}">
      <text>
        <r>
          <rPr>
            <b/>
            <sz val="9"/>
            <color indexed="81"/>
            <rFont val="Tahoma"/>
            <family val="2"/>
          </rPr>
          <t>GS:</t>
        </r>
        <r>
          <rPr>
            <sz val="9"/>
            <color indexed="81"/>
            <rFont val="Tahoma"/>
            <family val="2"/>
          </rPr>
          <t xml:space="preserve">
Rate denoted should be based on the IRD Rates based on the weekly gross salary</t>
        </r>
      </text>
    </comment>
    <comment ref="C32" authorId="1" shapeId="0" xr:uid="{0B186B54-62D8-4CD1-AFFA-25CD676B3FB3}">
      <text>
        <r>
          <rPr>
            <b/>
            <sz val="9"/>
            <color indexed="81"/>
            <rFont val="Tahoma"/>
            <family val="2"/>
          </rPr>
          <t>GS:</t>
        </r>
        <r>
          <rPr>
            <sz val="9"/>
            <color indexed="81"/>
            <rFont val="Tahoma"/>
            <family val="2"/>
          </rPr>
          <t xml:space="preserve">
Rate denoted should be based on the IRD Rates based on the weekly gross salary</t>
        </r>
      </text>
    </comment>
    <comment ref="E33" authorId="1" shapeId="0" xr:uid="{003C85B1-146A-43F5-89E8-AB287451F885}">
      <text>
        <r>
          <rPr>
            <b/>
            <sz val="9"/>
            <color indexed="81"/>
            <rFont val="Tahoma"/>
            <family val="2"/>
          </rPr>
          <t>GS:</t>
        </r>
        <r>
          <rPr>
            <sz val="9"/>
            <color indexed="81"/>
            <rFont val="Tahoma"/>
            <family val="2"/>
          </rPr>
          <t xml:space="preserve">
Statutory Bonus should be pro-rata depending on the employment status of the employee</t>
        </r>
      </text>
    </comment>
  </commentList>
</comments>
</file>

<file path=xl/sharedStrings.xml><?xml version="1.0" encoding="utf-8"?>
<sst xmlns="http://schemas.openxmlformats.org/spreadsheetml/2006/main" count="49" uniqueCount="46">
  <si>
    <t>***</t>
  </si>
  <si>
    <t>STAFF COSTS CALCULATOR</t>
  </si>
  <si>
    <t>Name of Employer:</t>
  </si>
  <si>
    <t>Name of Employee:</t>
  </si>
  <si>
    <t>Employment Status Within Organization:</t>
  </si>
  <si>
    <t>Year of Implementation:</t>
  </si>
  <si>
    <t>HOURLY RATE CALCULATION</t>
  </si>
  <si>
    <t>A.  ANNUAL WORKING HOURS</t>
  </si>
  <si>
    <t>hours</t>
  </si>
  <si>
    <t>No. Of weeks</t>
  </si>
  <si>
    <t>No. Of working hours p/week</t>
  </si>
  <si>
    <t>LESS:</t>
  </si>
  <si>
    <t>Vacation leave hours</t>
  </si>
  <si>
    <t>(24 vacation days + 3 days in-lieu for PHs falling on weekends)</t>
  </si>
  <si>
    <r>
      <t xml:space="preserve">Public holidays </t>
    </r>
    <r>
      <rPr>
        <sz val="6"/>
        <color theme="1"/>
        <rFont val="Antique Olive Roman"/>
        <family val="2"/>
      </rPr>
      <t>(NOT Saturdays &amp; Sundays</t>
    </r>
    <r>
      <rPr>
        <sz val="9"/>
        <color theme="1"/>
        <rFont val="Antique Olive Roman"/>
        <family val="2"/>
      </rPr>
      <t>)</t>
    </r>
  </si>
  <si>
    <t>days</t>
  </si>
  <si>
    <t>hours/day</t>
  </si>
  <si>
    <t>Annual Working Hours</t>
  </si>
  <si>
    <t>B.  ANNUAL WAGE BILL</t>
  </si>
  <si>
    <t>€</t>
  </si>
  <si>
    <t>Annual salary  pre-tax</t>
  </si>
  <si>
    <t>(as per contract of employment)</t>
  </si>
  <si>
    <t xml:space="preserve">Employer's Share of National Insurance </t>
  </si>
  <si>
    <t>Weekly Gross Salary</t>
  </si>
  <si>
    <t>Weekly Rate (as per IRD Rates)</t>
  </si>
  <si>
    <t>Maternity Fund Contribution</t>
  </si>
  <si>
    <t>(paid by Employer o.b.o employee but not deducted from Employee's monthly salary)</t>
  </si>
  <si>
    <t xml:space="preserve">Weekly Rate (as per IRD Rates) @ 0.30% </t>
  </si>
  <si>
    <t>Statutory Bonuses</t>
  </si>
  <si>
    <t>Annual Wage Bill</t>
  </si>
  <si>
    <t>C.  PROJECT HOURLY RATE APPLICABLE</t>
  </si>
  <si>
    <t>D.  PROJECT DAILY RATE APPLICABLE FOR THE YEAR</t>
  </si>
  <si>
    <t>E.  PROJECT MONTHLY RATE APPLICABLE FOR THE YEAR</t>
  </si>
  <si>
    <t>XXX</t>
  </si>
  <si>
    <t>(as per contract of employment - where applicable)</t>
  </si>
  <si>
    <t>Notes on the Staff Costs Calculator (SCC):</t>
  </si>
  <si>
    <t>1.  Cells E39, E41 and E43 are showing an error (#DIV/0!) since no data in disclosed in the yellow cells; as explained above once the required information is disclosed in the correct cells, rates shall be worked out automatically.</t>
  </si>
  <si>
    <t>2.  In case of any difficulties or doubts on the SCC it is important that you get in touch with us immediately so we can clarify and explain and queries you might have.</t>
  </si>
  <si>
    <t xml:space="preserve">Annual fringe benefits (taxable and non-taxable) </t>
  </si>
  <si>
    <t>a)  Cells in yellow:  Data to be inserted manually based on employment status, conditions and salary as per employment contract.</t>
  </si>
  <si>
    <t>d)  Gross salaries and any related benefits paid through payroll disclosed in the above Staff Cost Calculator must represent actual amounts paid/to be paid as per employment contract and payslips</t>
  </si>
  <si>
    <t>e)  Please note that payroll rates are different from project staff rates since the latter indirectly includes total wage bill (i.e. gross salary, NI contributions, Statutory Bonuses and allowances and other costs incurred by employee and/or employer in relation to salary)</t>
  </si>
  <si>
    <t>f)  Monetary value of staff time to be debited to the project and included in project reporting shall be obtained by multiplying hours recorded on time-sheets by the applicable project rates depending on the unit of measure being used by the Project Promoter</t>
  </si>
  <si>
    <t>g)  A Staff Costs Calculator must be compiled for each member of staff working on the ACF Project and for ach year of implementation.</t>
  </si>
  <si>
    <r>
      <t xml:space="preserve">b)  Cells in blue:  Data to be worked out automatically based on the data inserted in yellow cells.  </t>
    </r>
    <r>
      <rPr>
        <u/>
        <sz val="9"/>
        <color theme="1"/>
        <rFont val="Antique Olive Roman"/>
      </rPr>
      <t>Important not to delete or change formulae of the blue cells.</t>
    </r>
  </si>
  <si>
    <r>
      <t xml:space="preserve">c)  Data for line items C, D and E shall be worked out automatically after step (a) and (b) above. </t>
    </r>
    <r>
      <rPr>
        <u/>
        <sz val="9"/>
        <color theme="1"/>
        <rFont val="Antique Olive Roman"/>
      </rPr>
      <t>Important not to delete or change formulae of these line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</si>
</sst>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 #,##0.00;\-[$€-2]\ #,##0.00"/>
  </numFmts>
  <fonts count="23">
    <font>
      <sz val="11"/>
      <color theme="1"/>
      <name val="Calibri"/>
      <family val="2"/>
      <scheme val="minor"/>
    </font>
    <font>
      <sz val="11"/>
      <color theme="1"/>
      <name val="Calibri"/>
      <family val="2"/>
      <scheme val="minor"/>
    </font>
    <font>
      <b/>
      <sz val="12"/>
      <color theme="1"/>
      <name val="Antique Olive Roman"/>
      <family val="2"/>
    </font>
    <font>
      <sz val="9"/>
      <color theme="1"/>
      <name val="Antique Olive Roman"/>
      <family val="2"/>
    </font>
    <font>
      <b/>
      <sz val="9"/>
      <color theme="1"/>
      <name val="Antique Olive Roman"/>
      <family val="2"/>
    </font>
    <font>
      <i/>
      <sz val="9"/>
      <color rgb="FFFF0000"/>
      <name val="Antique Olive Roman"/>
      <family val="2"/>
    </font>
    <font>
      <b/>
      <u/>
      <sz val="9"/>
      <color theme="1"/>
      <name val="Antique Olive Roman"/>
      <family val="2"/>
    </font>
    <font>
      <b/>
      <sz val="8"/>
      <color theme="1"/>
      <name val="Antique Olive Roman"/>
      <family val="2"/>
    </font>
    <font>
      <i/>
      <sz val="9"/>
      <color theme="1"/>
      <name val="Antique Olive Roman"/>
      <family val="2"/>
    </font>
    <font>
      <sz val="7"/>
      <color theme="1"/>
      <name val="Antique Olive Roman"/>
      <family val="2"/>
    </font>
    <font>
      <sz val="6"/>
      <color theme="1"/>
      <name val="Antique Olive Roman"/>
      <family val="2"/>
    </font>
    <font>
      <sz val="8"/>
      <color theme="1"/>
      <name val="Antique Olive Roman"/>
      <family val="2"/>
    </font>
    <font>
      <b/>
      <sz val="9"/>
      <color theme="7" tint="-0.249977111117893"/>
      <name val="Wingdings 2"/>
      <family val="1"/>
      <charset val="2"/>
    </font>
    <font>
      <i/>
      <sz val="8"/>
      <color theme="1"/>
      <name val="Antique Olive Roman"/>
    </font>
    <font>
      <b/>
      <sz val="9"/>
      <color rgb="FFFF0000"/>
      <name val="Wingdings 2"/>
      <family val="1"/>
      <charset val="2"/>
    </font>
    <font>
      <b/>
      <sz val="9"/>
      <color indexed="81"/>
      <name val="Tahoma"/>
      <family val="2"/>
    </font>
    <font>
      <sz val="9"/>
      <color indexed="81"/>
      <name val="Tahoma"/>
      <family val="2"/>
    </font>
    <font>
      <sz val="9"/>
      <color indexed="81"/>
      <name val="Tahoma"/>
      <charset val="1"/>
    </font>
    <font>
      <b/>
      <sz val="9"/>
      <color indexed="81"/>
      <name val="Tahoma"/>
      <charset val="1"/>
    </font>
    <font>
      <b/>
      <u/>
      <sz val="14"/>
      <color theme="1"/>
      <name val="Antique Olive Roman"/>
    </font>
    <font>
      <i/>
      <sz val="9"/>
      <color theme="1"/>
      <name val="Antique Olive Roman"/>
    </font>
    <font>
      <b/>
      <sz val="18"/>
      <color rgb="FFFF0000"/>
      <name val="Antique Olive Roman"/>
    </font>
    <font>
      <u/>
      <sz val="9"/>
      <color theme="1"/>
      <name val="Antique Olive Roman"/>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s>
  <borders count="14">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xf numFmtId="0" fontId="3" fillId="0" borderId="2" xfId="0" applyFont="1" applyBorder="1"/>
    <xf numFmtId="0" fontId="3" fillId="0" borderId="3" xfId="0" applyFont="1" applyBorder="1"/>
    <xf numFmtId="0" fontId="4" fillId="0" borderId="3" xfId="0" applyFont="1" applyBorder="1" applyAlignment="1">
      <alignment horizontal="left"/>
    </xf>
    <xf numFmtId="0" fontId="3" fillId="0" borderId="4" xfId="0" applyFont="1" applyBorder="1"/>
    <xf numFmtId="0" fontId="3" fillId="0" borderId="5" xfId="0" applyFont="1" applyBorder="1"/>
    <xf numFmtId="0" fontId="4" fillId="0" borderId="0" xfId="0" applyFont="1" applyAlignment="1">
      <alignment horizontal="left"/>
    </xf>
    <xf numFmtId="0" fontId="3" fillId="0" borderId="6" xfId="0" applyFont="1" applyBorder="1"/>
    <xf numFmtId="0" fontId="3" fillId="0" borderId="5" xfId="0" applyFont="1" applyBorder="1" applyAlignment="1">
      <alignment wrapText="1"/>
    </xf>
    <xf numFmtId="0" fontId="5" fillId="0" borderId="0" xfId="0" applyFont="1"/>
    <xf numFmtId="0" fontId="3" fillId="0" borderId="7" xfId="0" applyFont="1" applyBorder="1"/>
    <xf numFmtId="0" fontId="3" fillId="0" borderId="8" xfId="0" applyFont="1" applyBorder="1"/>
    <xf numFmtId="0" fontId="4" fillId="0" borderId="8" xfId="0" applyFont="1" applyBorder="1" applyAlignment="1">
      <alignment horizontal="left"/>
    </xf>
    <xf numFmtId="0" fontId="3" fillId="0" borderId="9" xfId="0" applyFont="1" applyBorder="1"/>
    <xf numFmtId="0" fontId="4" fillId="0" borderId="5" xfId="0" applyFont="1" applyBorder="1"/>
    <xf numFmtId="0" fontId="6" fillId="0" borderId="5" xfId="0" applyFont="1" applyBorder="1"/>
    <xf numFmtId="0" fontId="7" fillId="0" borderId="0" xfId="0" applyFont="1" applyAlignment="1">
      <alignment horizontal="center"/>
    </xf>
    <xf numFmtId="43" fontId="3" fillId="0" borderId="0" xfId="1" applyFont="1" applyBorder="1"/>
    <xf numFmtId="43" fontId="3" fillId="0" borderId="10" xfId="1" applyFont="1" applyBorder="1"/>
    <xf numFmtId="43" fontId="3" fillId="0" borderId="0" xfId="0" applyNumberFormat="1" applyFont="1"/>
    <xf numFmtId="0" fontId="8" fillId="0" borderId="5" xfId="0" applyFont="1" applyBorder="1"/>
    <xf numFmtId="0" fontId="9" fillId="0" borderId="0" xfId="0" applyFont="1" applyAlignment="1">
      <alignment wrapText="1"/>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4" fillId="3" borderId="5" xfId="0" applyFont="1" applyFill="1" applyBorder="1"/>
    <xf numFmtId="0" fontId="4" fillId="3" borderId="0" xfId="0" applyFont="1" applyFill="1"/>
    <xf numFmtId="43" fontId="4" fillId="3" borderId="11" xfId="1" applyFont="1" applyFill="1" applyBorder="1"/>
    <xf numFmtId="0" fontId="12" fillId="0" borderId="0" xfId="0" applyFont="1"/>
    <xf numFmtId="0" fontId="4" fillId="0" borderId="0" xfId="0" applyFont="1" applyAlignment="1">
      <alignment horizontal="center"/>
    </xf>
    <xf numFmtId="43" fontId="3" fillId="0" borderId="0" xfId="1" applyFont="1"/>
    <xf numFmtId="0" fontId="11" fillId="2" borderId="2" xfId="0" applyFont="1" applyFill="1" applyBorder="1" applyAlignment="1">
      <alignment wrapText="1"/>
    </xf>
    <xf numFmtId="0" fontId="11" fillId="2" borderId="4" xfId="0" applyFont="1" applyFill="1" applyBorder="1" applyAlignment="1">
      <alignment wrapText="1"/>
    </xf>
    <xf numFmtId="0" fontId="13" fillId="0" borderId="5" xfId="0" applyFont="1" applyBorder="1" applyAlignment="1">
      <alignment vertical="top" wrapText="1"/>
    </xf>
    <xf numFmtId="43" fontId="3" fillId="4" borderId="0" xfId="1" applyFont="1" applyFill="1" applyBorder="1"/>
    <xf numFmtId="0" fontId="14" fillId="0" borderId="0" xfId="0" applyFont="1"/>
    <xf numFmtId="164" fontId="4" fillId="3" borderId="1" xfId="1" applyNumberFormat="1" applyFont="1" applyFill="1" applyBorder="1"/>
    <xf numFmtId="0" fontId="4" fillId="5" borderId="5" xfId="0" applyFont="1" applyFill="1" applyBorder="1"/>
    <xf numFmtId="164" fontId="3" fillId="0" borderId="0" xfId="0" applyNumberFormat="1" applyFont="1"/>
    <xf numFmtId="39" fontId="11" fillId="4" borderId="9" xfId="1" applyNumberFormat="1" applyFont="1" applyFill="1" applyBorder="1" applyAlignment="1">
      <alignment horizontal="center"/>
    </xf>
    <xf numFmtId="164" fontId="11" fillId="4" borderId="7" xfId="1" applyNumberFormat="1" applyFont="1" applyFill="1" applyBorder="1"/>
    <xf numFmtId="164" fontId="11" fillId="4" borderId="9" xfId="1" applyNumberFormat="1" applyFont="1" applyFill="1" applyBorder="1"/>
    <xf numFmtId="10" fontId="3" fillId="4" borderId="6" xfId="2" applyNumberFormat="1" applyFont="1" applyFill="1" applyBorder="1"/>
    <xf numFmtId="43" fontId="3" fillId="6" borderId="0" xfId="1" applyFont="1" applyFill="1" applyBorder="1"/>
    <xf numFmtId="39" fontId="11" fillId="6" borderId="7" xfId="1" applyNumberFormat="1" applyFont="1" applyFill="1" applyBorder="1" applyAlignment="1">
      <alignment horizontal="center"/>
    </xf>
    <xf numFmtId="0" fontId="19" fillId="0" borderId="0" xfId="0" applyFont="1"/>
    <xf numFmtId="0" fontId="3" fillId="0" borderId="0" xfId="0" applyFont="1" applyAlignment="1">
      <alignment horizontal="left" vertical="center"/>
    </xf>
    <xf numFmtId="0" fontId="21" fillId="0" borderId="0" xfId="0" applyFont="1" applyAlignment="1">
      <alignment horizontal="left" vertical="center"/>
    </xf>
    <xf numFmtId="0" fontId="3" fillId="0" borderId="0" xfId="0" applyFont="1" applyAlignment="1">
      <alignment horizontal="left" vertical="center" wrapText="1"/>
    </xf>
    <xf numFmtId="0" fontId="20" fillId="0" borderId="0" xfId="0" applyFont="1" applyAlignment="1">
      <alignment horizontal="left" vertical="center" wrapText="1"/>
    </xf>
    <xf numFmtId="0" fontId="11" fillId="2" borderId="12" xfId="0" applyFont="1" applyFill="1" applyBorder="1" applyAlignment="1">
      <alignment horizontal="left" wrapText="1"/>
    </xf>
    <xf numFmtId="0" fontId="11" fillId="2" borderId="13"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4A1F1-DB3D-4190-81C6-824948AF0265}">
  <sheetPr>
    <pageSetUpPr fitToPage="1"/>
  </sheetPr>
  <dimension ref="A1:H58"/>
  <sheetViews>
    <sheetView tabSelected="1" topLeftCell="A10" workbookViewId="0">
      <selection activeCell="A50" sqref="A50:G50"/>
    </sheetView>
  </sheetViews>
  <sheetFormatPr defaultColWidth="9.1796875" defaultRowHeight="11.5"/>
  <cols>
    <col min="1" max="1" width="44.1796875" style="2" customWidth="1"/>
    <col min="2" max="2" width="10" style="2" bestFit="1" customWidth="1"/>
    <col min="3" max="4" width="9.26953125" style="2" bestFit="1" customWidth="1"/>
    <col min="5" max="5" width="11.54296875" style="2" bestFit="1" customWidth="1"/>
    <col min="6" max="8" width="9.1796875" style="2"/>
    <col min="9" max="11" width="10" style="2" bestFit="1" customWidth="1"/>
    <col min="12" max="16384" width="9.1796875" style="2"/>
  </cols>
  <sheetData>
    <row r="1" spans="1:8" ht="15.5">
      <c r="A1" s="1" t="s">
        <v>1</v>
      </c>
    </row>
    <row r="3" spans="1:8" ht="27" customHeight="1">
      <c r="A3" s="3" t="s">
        <v>2</v>
      </c>
      <c r="B3" s="4"/>
      <c r="C3" s="5" t="s">
        <v>33</v>
      </c>
      <c r="D3" s="4"/>
      <c r="E3" s="4"/>
      <c r="F3" s="6"/>
    </row>
    <row r="4" spans="1:8" ht="27" customHeight="1">
      <c r="A4" s="7" t="s">
        <v>3</v>
      </c>
      <c r="C4" s="8" t="s">
        <v>33</v>
      </c>
      <c r="F4" s="9"/>
    </row>
    <row r="5" spans="1:8" ht="27" customHeight="1">
      <c r="A5" s="10" t="s">
        <v>4</v>
      </c>
      <c r="C5" s="8" t="s">
        <v>33</v>
      </c>
      <c r="F5" s="9"/>
      <c r="G5" s="11"/>
      <c r="H5" s="11"/>
    </row>
    <row r="6" spans="1:8" ht="27" customHeight="1">
      <c r="A6" s="12" t="s">
        <v>5</v>
      </c>
      <c r="B6" s="13"/>
      <c r="C6" s="14">
        <v>2021</v>
      </c>
      <c r="D6" s="13"/>
      <c r="E6" s="13"/>
      <c r="F6" s="15"/>
    </row>
    <row r="7" spans="1:8">
      <c r="A7" s="7"/>
      <c r="F7" s="9"/>
    </row>
    <row r="8" spans="1:8">
      <c r="A8" s="16" t="s">
        <v>6</v>
      </c>
      <c r="F8" s="9"/>
    </row>
    <row r="9" spans="1:8">
      <c r="A9" s="16"/>
      <c r="F9" s="9"/>
    </row>
    <row r="10" spans="1:8">
      <c r="A10" s="17" t="s">
        <v>7</v>
      </c>
      <c r="F10" s="9"/>
    </row>
    <row r="11" spans="1:8">
      <c r="A11" s="7"/>
      <c r="E11" s="18" t="s">
        <v>8</v>
      </c>
      <c r="F11" s="9"/>
    </row>
    <row r="12" spans="1:8">
      <c r="A12" s="7" t="s">
        <v>9</v>
      </c>
      <c r="E12" s="19">
        <v>52</v>
      </c>
      <c r="F12" s="9"/>
    </row>
    <row r="13" spans="1:8">
      <c r="A13" s="7" t="s">
        <v>10</v>
      </c>
      <c r="E13" s="44"/>
      <c r="F13" s="43">
        <f>E13/40</f>
        <v>0</v>
      </c>
    </row>
    <row r="14" spans="1:8" ht="12" thickBot="1">
      <c r="A14" s="7"/>
      <c r="E14" s="20">
        <f>E12*E13</f>
        <v>0</v>
      </c>
      <c r="F14" s="9"/>
      <c r="G14" s="21"/>
      <c r="H14" s="21"/>
    </row>
    <row r="15" spans="1:8" ht="12">
      <c r="A15" s="22" t="s">
        <v>11</v>
      </c>
      <c r="E15" s="19"/>
      <c r="F15" s="9"/>
    </row>
    <row r="16" spans="1:8" ht="45.5">
      <c r="A16" s="7" t="s">
        <v>12</v>
      </c>
      <c r="B16" s="23" t="s">
        <v>13</v>
      </c>
      <c r="E16" s="35">
        <f>(192+24)*F13</f>
        <v>0</v>
      </c>
      <c r="F16" s="9"/>
    </row>
    <row r="17" spans="1:8">
      <c r="A17" s="7" t="s">
        <v>14</v>
      </c>
      <c r="C17" s="24" t="s">
        <v>15</v>
      </c>
      <c r="D17" s="25" t="s">
        <v>16</v>
      </c>
      <c r="E17" s="19"/>
      <c r="F17" s="9"/>
    </row>
    <row r="18" spans="1:8">
      <c r="A18" s="7"/>
      <c r="C18" s="45">
        <v>11</v>
      </c>
      <c r="D18" s="40">
        <f>8*F13</f>
        <v>0</v>
      </c>
      <c r="E18" s="19">
        <f>C18*D18</f>
        <v>0</v>
      </c>
      <c r="F18" s="9"/>
    </row>
    <row r="19" spans="1:8">
      <c r="A19" s="7"/>
      <c r="E19" s="19"/>
      <c r="F19" s="9"/>
    </row>
    <row r="20" spans="1:8" ht="12" thickBot="1">
      <c r="A20" s="26" t="s">
        <v>17</v>
      </c>
      <c r="B20" s="27"/>
      <c r="C20" s="27"/>
      <c r="D20" s="27"/>
      <c r="E20" s="28">
        <f>E14-E16-E18</f>
        <v>0</v>
      </c>
      <c r="F20" s="9"/>
      <c r="G20" s="29"/>
      <c r="H20" s="21"/>
    </row>
    <row r="21" spans="1:8" ht="12" thickTop="1">
      <c r="A21" s="7"/>
      <c r="F21" s="9"/>
    </row>
    <row r="22" spans="1:8">
      <c r="A22" s="7"/>
      <c r="F22" s="9"/>
    </row>
    <row r="23" spans="1:8">
      <c r="A23" s="17" t="s">
        <v>18</v>
      </c>
      <c r="F23" s="9"/>
    </row>
    <row r="24" spans="1:8">
      <c r="A24" s="7"/>
      <c r="E24" s="30" t="s">
        <v>19</v>
      </c>
      <c r="F24" s="9"/>
    </row>
    <row r="25" spans="1:8" ht="27.75" customHeight="1">
      <c r="A25" s="7" t="s">
        <v>20</v>
      </c>
      <c r="B25" s="51" t="s">
        <v>21</v>
      </c>
      <c r="C25" s="52"/>
      <c r="E25" s="44"/>
      <c r="F25" s="9"/>
      <c r="G25" s="21"/>
      <c r="H25" s="31"/>
    </row>
    <row r="26" spans="1:8" ht="34.5" customHeight="1">
      <c r="A26" s="7" t="s">
        <v>38</v>
      </c>
      <c r="B26" s="51" t="s">
        <v>34</v>
      </c>
      <c r="C26" s="52"/>
      <c r="E26" s="44"/>
      <c r="F26" s="9"/>
      <c r="G26" s="21"/>
      <c r="H26" s="31"/>
    </row>
    <row r="27" spans="1:8">
      <c r="A27" s="7" t="s">
        <v>22</v>
      </c>
      <c r="E27" s="19"/>
      <c r="F27" s="9"/>
    </row>
    <row r="28" spans="1:8" ht="30.5">
      <c r="A28" s="7"/>
      <c r="B28" s="32" t="s">
        <v>23</v>
      </c>
      <c r="C28" s="33" t="s">
        <v>24</v>
      </c>
      <c r="E28" s="19"/>
      <c r="F28" s="9"/>
    </row>
    <row r="29" spans="1:8">
      <c r="A29" s="7"/>
      <c r="B29" s="41">
        <f>E25/52</f>
        <v>0</v>
      </c>
      <c r="C29" s="42">
        <f>B29*10%</f>
        <v>0</v>
      </c>
      <c r="E29" s="19">
        <f>C29*52</f>
        <v>0</v>
      </c>
      <c r="F29" s="9"/>
    </row>
    <row r="30" spans="1:8">
      <c r="A30" s="7" t="s">
        <v>25</v>
      </c>
      <c r="E30" s="19"/>
      <c r="F30" s="9"/>
      <c r="H30" s="21"/>
    </row>
    <row r="31" spans="1:8" ht="40.5">
      <c r="A31" s="34" t="s">
        <v>26</v>
      </c>
      <c r="B31" s="32" t="s">
        <v>23</v>
      </c>
      <c r="C31" s="33" t="s">
        <v>27</v>
      </c>
      <c r="E31" s="19"/>
      <c r="F31" s="9"/>
    </row>
    <row r="32" spans="1:8">
      <c r="A32" s="7"/>
      <c r="B32" s="41">
        <f>E25/52</f>
        <v>0</v>
      </c>
      <c r="C32" s="42">
        <f>B32*0.3%</f>
        <v>0</v>
      </c>
      <c r="E32" s="19">
        <f>C32*52</f>
        <v>0</v>
      </c>
      <c r="F32" s="9"/>
    </row>
    <row r="33" spans="1:8">
      <c r="A33" s="7" t="s">
        <v>28</v>
      </c>
      <c r="E33" s="35">
        <f>512.46*F13</f>
        <v>0</v>
      </c>
      <c r="F33" s="9"/>
    </row>
    <row r="34" spans="1:8">
      <c r="A34" s="7"/>
      <c r="E34" s="19"/>
      <c r="F34" s="9"/>
    </row>
    <row r="35" spans="1:8" ht="12" thickBot="1">
      <c r="A35" s="26" t="s">
        <v>29</v>
      </c>
      <c r="B35" s="27"/>
      <c r="C35" s="27"/>
      <c r="D35" s="27"/>
      <c r="E35" s="28">
        <f>E25+E29+E33+E32+E26</f>
        <v>0</v>
      </c>
      <c r="F35" s="9"/>
      <c r="G35" s="36"/>
      <c r="H35" s="21"/>
    </row>
    <row r="36" spans="1:8" ht="12" thickTop="1">
      <c r="A36" s="7"/>
      <c r="E36" s="19"/>
      <c r="F36" s="9"/>
      <c r="H36" s="21"/>
    </row>
    <row r="37" spans="1:8">
      <c r="A37" s="7"/>
      <c r="E37" s="19"/>
      <c r="F37" s="9"/>
    </row>
    <row r="38" spans="1:8" ht="12" thickBot="1">
      <c r="A38" s="26" t="s">
        <v>30</v>
      </c>
      <c r="B38" s="27"/>
      <c r="C38" s="27"/>
      <c r="D38" s="27"/>
      <c r="E38" s="37" t="e">
        <f>E35/E20</f>
        <v>#DIV/0!</v>
      </c>
      <c r="F38" s="9"/>
    </row>
    <row r="39" spans="1:8">
      <c r="A39" s="38"/>
      <c r="E39" s="19"/>
      <c r="F39" s="9"/>
    </row>
    <row r="40" spans="1:8" ht="22.5" customHeight="1" thickBot="1">
      <c r="A40" s="26" t="s">
        <v>31</v>
      </c>
      <c r="B40" s="27"/>
      <c r="C40" s="27"/>
      <c r="D40" s="27"/>
      <c r="E40" s="37" t="e">
        <f>E38*(E13/5)</f>
        <v>#DIV/0!</v>
      </c>
      <c r="F40" s="9"/>
      <c r="G40" s="39"/>
    </row>
    <row r="41" spans="1:8">
      <c r="A41" s="38"/>
      <c r="E41" s="19"/>
      <c r="F41" s="9"/>
    </row>
    <row r="42" spans="1:8" ht="22.5" customHeight="1" thickBot="1">
      <c r="A42" s="26" t="s">
        <v>32</v>
      </c>
      <c r="B42" s="27"/>
      <c r="C42" s="27"/>
      <c r="D42" s="27"/>
      <c r="E42" s="37" t="e">
        <f>E40*((E20/12)/(8*F13))</f>
        <v>#DIV/0!</v>
      </c>
      <c r="F42" s="9"/>
    </row>
    <row r="43" spans="1:8">
      <c r="A43" s="12"/>
      <c r="B43" s="13"/>
      <c r="C43" s="13"/>
      <c r="D43" s="13"/>
      <c r="E43" s="13"/>
      <c r="F43" s="15"/>
    </row>
    <row r="45" spans="1:8">
      <c r="E45" s="39"/>
    </row>
    <row r="46" spans="1:8" ht="18">
      <c r="A46" s="46" t="s">
        <v>35</v>
      </c>
    </row>
    <row r="48" spans="1:8" ht="40" customHeight="1">
      <c r="A48" s="49" t="s">
        <v>39</v>
      </c>
      <c r="B48" s="49"/>
      <c r="C48" s="49"/>
      <c r="D48" s="49"/>
      <c r="E48" s="49"/>
      <c r="F48" s="49"/>
      <c r="G48" s="49"/>
    </row>
    <row r="49" spans="1:7" ht="40" customHeight="1">
      <c r="A49" s="49" t="s">
        <v>44</v>
      </c>
      <c r="B49" s="49"/>
      <c r="C49" s="49"/>
      <c r="D49" s="49"/>
      <c r="E49" s="49"/>
      <c r="F49" s="49"/>
      <c r="G49" s="49"/>
    </row>
    <row r="50" spans="1:7" ht="40" customHeight="1">
      <c r="A50" s="49" t="s">
        <v>45</v>
      </c>
      <c r="B50" s="49"/>
      <c r="C50" s="49"/>
      <c r="D50" s="49"/>
      <c r="E50" s="49"/>
      <c r="F50" s="49"/>
      <c r="G50" s="49"/>
    </row>
    <row r="51" spans="1:7" ht="40" customHeight="1">
      <c r="A51" s="49" t="s">
        <v>40</v>
      </c>
      <c r="B51" s="49"/>
      <c r="C51" s="49"/>
      <c r="D51" s="49"/>
      <c r="E51" s="49"/>
      <c r="F51" s="49"/>
      <c r="G51" s="49"/>
    </row>
    <row r="52" spans="1:7" ht="40" customHeight="1">
      <c r="A52" s="49" t="s">
        <v>41</v>
      </c>
      <c r="B52" s="49"/>
      <c r="C52" s="49"/>
      <c r="D52" s="49"/>
      <c r="E52" s="49"/>
      <c r="F52" s="49"/>
      <c r="G52" s="49"/>
    </row>
    <row r="53" spans="1:7" ht="40" customHeight="1">
      <c r="A53" s="49" t="s">
        <v>42</v>
      </c>
      <c r="B53" s="49"/>
      <c r="C53" s="49"/>
      <c r="D53" s="49"/>
      <c r="E53" s="49"/>
      <c r="F53" s="49"/>
      <c r="G53" s="49"/>
    </row>
    <row r="54" spans="1:7" ht="40" customHeight="1">
      <c r="A54" s="49" t="s">
        <v>43</v>
      </c>
      <c r="B54" s="49"/>
      <c r="C54" s="49"/>
      <c r="D54" s="49"/>
      <c r="E54" s="49"/>
      <c r="F54" s="49"/>
      <c r="G54" s="49"/>
    </row>
    <row r="55" spans="1:7">
      <c r="A55" s="47"/>
      <c r="B55" s="47"/>
      <c r="C55" s="47"/>
      <c r="D55" s="47"/>
      <c r="E55" s="47"/>
      <c r="F55" s="47"/>
      <c r="G55" s="47"/>
    </row>
    <row r="56" spans="1:7" ht="23">
      <c r="A56" s="48" t="s">
        <v>0</v>
      </c>
      <c r="B56" s="47"/>
      <c r="C56" s="47"/>
      <c r="D56" s="47"/>
      <c r="E56" s="47"/>
      <c r="F56" s="47"/>
      <c r="G56" s="47"/>
    </row>
    <row r="57" spans="1:7" ht="40" customHeight="1">
      <c r="A57" s="50" t="s">
        <v>36</v>
      </c>
      <c r="B57" s="50"/>
      <c r="C57" s="50"/>
      <c r="D57" s="50"/>
      <c r="E57" s="50"/>
      <c r="F57" s="50"/>
      <c r="G57" s="50"/>
    </row>
    <row r="58" spans="1:7" ht="40" customHeight="1">
      <c r="A58" s="50" t="s">
        <v>37</v>
      </c>
      <c r="B58" s="50"/>
      <c r="C58" s="50"/>
      <c r="D58" s="50"/>
      <c r="E58" s="50"/>
      <c r="F58" s="50"/>
      <c r="G58" s="50"/>
    </row>
  </sheetData>
  <mergeCells count="11">
    <mergeCell ref="A51:G51"/>
    <mergeCell ref="B25:C25"/>
    <mergeCell ref="B26:C26"/>
    <mergeCell ref="A48:G48"/>
    <mergeCell ref="A49:G49"/>
    <mergeCell ref="A50:G50"/>
    <mergeCell ref="A52:G52"/>
    <mergeCell ref="A53:G53"/>
    <mergeCell ref="A57:G57"/>
    <mergeCell ref="A58:G58"/>
    <mergeCell ref="A54:G54"/>
  </mergeCells>
  <pageMargins left="0.98425196850393704" right="0.98425196850393704" top="0.78740157480314965" bottom="0.59055118110236227" header="0.51181102362204722" footer="0.51181102362204722"/>
  <pageSetup paperSize="9" scale="64" orientation="portrait" verticalDpi="4" r:id="rId1"/>
  <headerFooter>
    <oddHeader>&amp;R&amp;F
&amp;A</oddHeader>
    <oddFooter>&amp;R&amp;P of &amp;N</oddFooter>
  </headerFooter>
  <ignoredErrors>
    <ignoredError sqref="E38 E40 E42"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 Costs Calculator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Graziella Schiavone</dc:creator>
  <cp:lastModifiedBy>Graziella Schiavone</cp:lastModifiedBy>
  <cp:lastPrinted>2021-02-25T00:08:33Z</cp:lastPrinted>
  <dcterms:created xsi:type="dcterms:W3CDTF">2021-02-16T15:12:54Z</dcterms:created>
  <dcterms:modified xsi:type="dcterms:W3CDTF">2021-06-24T09:23:56Z</dcterms:modified>
</cp:coreProperties>
</file>